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e Kukk\Documents\Aruandlus 2019\"/>
    </mc:Choice>
  </mc:AlternateContent>
  <xr:revisionPtr revIDLastSave="0" documentId="13_ncr:1_{16E894FD-D821-4FB9-8F41-6D8F2CED8666}" xr6:coauthVersionLast="38" xr6:coauthVersionMax="38" xr10:uidLastSave="{00000000-0000-0000-0000-000000000000}"/>
  <bookViews>
    <workbookView xWindow="0" yWindow="0" windowWidth="28800" windowHeight="12525" xr2:uid="{61746D4A-0CA7-48FB-A878-EB700AB6EFEF}"/>
  </bookViews>
  <sheets>
    <sheet name="lisa 1" sheetId="1" r:id="rId1"/>
    <sheet name="lisa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2" l="1"/>
  <c r="D35" i="1" l="1"/>
  <c r="C35" i="1"/>
  <c r="D26" i="1"/>
  <c r="C26" i="1"/>
  <c r="D21" i="1"/>
  <c r="C21" i="1"/>
  <c r="C17" i="1" s="1"/>
  <c r="D18" i="1"/>
  <c r="C18" i="1"/>
  <c r="D12" i="1"/>
  <c r="C12" i="1"/>
  <c r="D7" i="1"/>
  <c r="D6" i="1" s="1"/>
  <c r="C7" i="1"/>
  <c r="C6" i="1" s="1"/>
  <c r="C25" i="1" s="1"/>
  <c r="C34" i="1" s="1"/>
  <c r="D17" i="1" l="1"/>
  <c r="D25" i="1" s="1"/>
  <c r="D34" i="1" s="1"/>
  <c r="C38" i="1"/>
  <c r="D38" i="1" l="1"/>
</calcChain>
</file>

<file path=xl/sharedStrings.xml><?xml version="1.0" encoding="utf-8"?>
<sst xmlns="http://schemas.openxmlformats.org/spreadsheetml/2006/main" count="155" uniqueCount="138">
  <si>
    <t>lisa 1</t>
  </si>
  <si>
    <t>volikogu määrusele</t>
  </si>
  <si>
    <t>tunnus</t>
  </si>
  <si>
    <t>Kirje nimetus</t>
  </si>
  <si>
    <t>Eelarve summa 2018</t>
  </si>
  <si>
    <t>Eelarve summa 2019</t>
  </si>
  <si>
    <t xml:space="preserve">PÕHITEGEVUSE TULUD KOKKU </t>
  </si>
  <si>
    <t>Maksutulud</t>
  </si>
  <si>
    <t>Füüsilise isiku tulumaks</t>
  </si>
  <si>
    <t>Maamaks</t>
  </si>
  <si>
    <t>Reklaamimaks</t>
  </si>
  <si>
    <t>Tulud kaupade ja teenuste müügist</t>
  </si>
  <si>
    <t>Saadud toetused tegevuskuludeks</t>
  </si>
  <si>
    <t>Tasandusfond</t>
  </si>
  <si>
    <t>Toetusfond</t>
  </si>
  <si>
    <t>Muud saadud toetused tegevuskuludeks</t>
  </si>
  <si>
    <t>Muud tegevustulud</t>
  </si>
  <si>
    <t>4,5,6</t>
  </si>
  <si>
    <t xml:space="preserve">PÕHITEGEVUSE KULUD KOKKU </t>
  </si>
  <si>
    <t>Antud toetused tegevuskuludeks</t>
  </si>
  <si>
    <t xml:space="preserve">Sotsiaalabi- ja muud toetused füüsilistele isikutele </t>
  </si>
  <si>
    <t>Sihtotstarbelised toetused tegevuskuludeks</t>
  </si>
  <si>
    <t>Muud tegevuskulud</t>
  </si>
  <si>
    <t>Tööjõukulud</t>
  </si>
  <si>
    <t>Majandamiskulud</t>
  </si>
  <si>
    <t>Muud kulud</t>
  </si>
  <si>
    <t>PÕHITEGEVUSE TULEM</t>
  </si>
  <si>
    <t>INVESTEERIMISTEGEVUS KOKKU</t>
  </si>
  <si>
    <t>Põhivara müük (+)</t>
  </si>
  <si>
    <t>Põhivara soetus (-)</t>
  </si>
  <si>
    <t>Põhivara soetuseks saadav sihtfinantseerimine (+)</t>
  </si>
  <si>
    <t>Põhivara soetuseks antav sihtfinantseerimine (-)</t>
  </si>
  <si>
    <t>Tagasilaekuvad laenud</t>
  </si>
  <si>
    <t>Finantstulud (+)</t>
  </si>
  <si>
    <t>Finantskulud (-)</t>
  </si>
  <si>
    <t>EELARVE TULEM ( ÜLEJÄÄK(+)/PUUDUJÄÄK (-))</t>
  </si>
  <si>
    <t>FINANTSEERIMISTEGEVUS</t>
  </si>
  <si>
    <t>Kohustuste võtmine (+)</t>
  </si>
  <si>
    <t>Kohustuste tasumine (-)</t>
  </si>
  <si>
    <t>LIKVIIDSETE VARADE MUUTUS</t>
  </si>
  <si>
    <t>lisa 2</t>
  </si>
  <si>
    <t>Nimetus</t>
  </si>
  <si>
    <t>tegevusala kood</t>
  </si>
  <si>
    <t>Põhitegevuse kulud</t>
  </si>
  <si>
    <t>Vallavolikogu</t>
  </si>
  <si>
    <t>01110</t>
  </si>
  <si>
    <t>Vallavalitsus</t>
  </si>
  <si>
    <t>01112</t>
  </si>
  <si>
    <t>Reservfond</t>
  </si>
  <si>
    <t>01114</t>
  </si>
  <si>
    <t>Valla arengukava</t>
  </si>
  <si>
    <t>01330</t>
  </si>
  <si>
    <t>Liikmemaksud</t>
  </si>
  <si>
    <t>01600</t>
  </si>
  <si>
    <t>03100</t>
  </si>
  <si>
    <t>03200</t>
  </si>
  <si>
    <t>Liikluskorraldus</t>
  </si>
  <si>
    <t>04510</t>
  </si>
  <si>
    <t>Valla teede ja tänavate korrashoid</t>
  </si>
  <si>
    <t>Kinnisvarainvesteeringud</t>
  </si>
  <si>
    <t>04900</t>
  </si>
  <si>
    <t>Majandusosakond</t>
  </si>
  <si>
    <t>Jäätmekäitlus</t>
  </si>
  <si>
    <t>05100</t>
  </si>
  <si>
    <t>05101</t>
  </si>
  <si>
    <t>Lumetõrje</t>
  </si>
  <si>
    <t>Tänavavalgustus</t>
  </si>
  <si>
    <t>06400</t>
  </si>
  <si>
    <t>Hulkuvate loomadega seotud tegevus</t>
  </si>
  <si>
    <t>06605</t>
  </si>
  <si>
    <t>Kalmistud</t>
  </si>
  <si>
    <t>Üldhaigla teenused (Rakvere Haigla)</t>
  </si>
  <si>
    <t>07210</t>
  </si>
  <si>
    <t>Kadrina Tervisekeskus</t>
  </si>
  <si>
    <t>07310</t>
  </si>
  <si>
    <t>Üldine sporditegevus</t>
  </si>
  <si>
    <t>08102</t>
  </si>
  <si>
    <t>Mänguväljakud</t>
  </si>
  <si>
    <t>08103</t>
  </si>
  <si>
    <t>Vaba aja üritused</t>
  </si>
  <si>
    <t>08109</t>
  </si>
  <si>
    <t>Kadrina valla raamatukogu</t>
  </si>
  <si>
    <t>08201</t>
  </si>
  <si>
    <t xml:space="preserve">Kadrina rahvamaja </t>
  </si>
  <si>
    <t>08202</t>
  </si>
  <si>
    <t>Läsna rahvamaja</t>
  </si>
  <si>
    <t>Valla ajaleht</t>
  </si>
  <si>
    <t>08300</t>
  </si>
  <si>
    <t>Lasteaiakohad</t>
  </si>
  <si>
    <t>09110</t>
  </si>
  <si>
    <t xml:space="preserve">Kadrina Lasteaed Sipsik </t>
  </si>
  <si>
    <t>Ostetud koolitusteenused</t>
  </si>
  <si>
    <t>09212</t>
  </si>
  <si>
    <t>Kadrina Keskkool</t>
  </si>
  <si>
    <t>Huviharidus ja huvitegevus</t>
  </si>
  <si>
    <t>09510</t>
  </si>
  <si>
    <t>Kadrina Kunstidekool</t>
  </si>
  <si>
    <t>Koolitransport</t>
  </si>
  <si>
    <t>09600</t>
  </si>
  <si>
    <t>09601</t>
  </si>
  <si>
    <t>Koolitoit Kadrina Keskkoolis</t>
  </si>
  <si>
    <t>Toitlustamine õpilaskodus</t>
  </si>
  <si>
    <t>Kadrina õpilaskodu</t>
  </si>
  <si>
    <t>09602</t>
  </si>
  <si>
    <t>Hariduse üritused</t>
  </si>
  <si>
    <t>09800</t>
  </si>
  <si>
    <t>Puuetega inimeste sotsiaalhoolekande asutused</t>
  </si>
  <si>
    <t>10120</t>
  </si>
  <si>
    <t>Muu puuetega inimeste sotsiaalne kaitse</t>
  </si>
  <si>
    <t>10121</t>
  </si>
  <si>
    <t>Eakate sotsiaalhoolekandeasutused</t>
  </si>
  <si>
    <t>10200</t>
  </si>
  <si>
    <t>Asendus- ja järelhooldusteenus</t>
  </si>
  <si>
    <t>10400</t>
  </si>
  <si>
    <t>Raske ja sügava puudega laste teenuse toetus</t>
  </si>
  <si>
    <t>10402</t>
  </si>
  <si>
    <t>Muud toetused peredele ja lastele</t>
  </si>
  <si>
    <t>Sotsiaalelupindade haldamine</t>
  </si>
  <si>
    <t>10600</t>
  </si>
  <si>
    <t>Riiklik toimetulekutoetus</t>
  </si>
  <si>
    <t>10701</t>
  </si>
  <si>
    <t>Muu sotsiaalsete riskirühmade kaitse</t>
  </si>
  <si>
    <t>10702</t>
  </si>
  <si>
    <t>Sotsiaalse kaitse haldus</t>
  </si>
  <si>
    <t>10900</t>
  </si>
  <si>
    <t>Sotsaaltoetuste ja teenuste osutamine</t>
  </si>
  <si>
    <t>Kokku põhitegevuse kulud</t>
  </si>
  <si>
    <t>Abipolitseinike tegevuse toetus</t>
  </si>
  <si>
    <t>Kadrina valla päästeamet</t>
  </si>
  <si>
    <t>Kadrina valla heakord</t>
  </si>
  <si>
    <t>MTÜ Kadrina Saunaklubi</t>
  </si>
  <si>
    <t xml:space="preserve">   s.h. SA Kadrina Spordikeskus</t>
  </si>
  <si>
    <t xml:space="preserve">   s.h. Toetus Lääne-Virumaa Puuetega Inimeste Kojale </t>
  </si>
  <si>
    <t xml:space="preserve">   s.h. MTÜ Kadrina Päevakeskus</t>
  </si>
  <si>
    <t>Kadrina Huvikeskus</t>
  </si>
  <si>
    <t>Koolitoit Vohnja Lasteaed-Algkoolis</t>
  </si>
  <si>
    <t>Vohnja Lasteaed-Algkool algkool</t>
  </si>
  <si>
    <t>Vohnja Lasteaed-Algkool lasteaed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</si>
</sst>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3" fontId="1" fillId="0" borderId="0" xfId="0" applyNumberFormat="1" applyFont="1"/>
    <xf numFmtId="4" fontId="2" fillId="0" borderId="1" xfId="0" applyNumberFormat="1" applyFont="1" applyBorder="1" applyAlignment="1">
      <alignment wrapText="1"/>
    </xf>
    <xf numFmtId="0" fontId="1" fillId="0" borderId="1" xfId="0" applyFont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2" fillId="0" borderId="1" xfId="0" applyFont="1" applyBorder="1"/>
    <xf numFmtId="3" fontId="2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2" fillId="3" borderId="1" xfId="0" applyFont="1" applyFill="1" applyBorder="1"/>
    <xf numFmtId="3" fontId="2" fillId="3" borderId="1" xfId="0" applyNumberFormat="1" applyFont="1" applyFill="1" applyBorder="1"/>
    <xf numFmtId="0" fontId="1" fillId="0" borderId="2" xfId="0" applyFont="1" applyBorder="1"/>
    <xf numFmtId="0" fontId="2" fillId="4" borderId="3" xfId="0" applyFont="1" applyFill="1" applyBorder="1"/>
    <xf numFmtId="3" fontId="2" fillId="4" borderId="1" xfId="0" applyNumberFormat="1" applyFont="1" applyFill="1" applyBorder="1"/>
    <xf numFmtId="0" fontId="2" fillId="5" borderId="3" xfId="0" applyFont="1" applyFill="1" applyBorder="1"/>
    <xf numFmtId="3" fontId="2" fillId="5" borderId="1" xfId="0" applyNumberFormat="1" applyFont="1" applyFill="1" applyBorder="1"/>
    <xf numFmtId="0" fontId="1" fillId="0" borderId="4" xfId="0" applyFont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3" fontId="2" fillId="6" borderId="1" xfId="0" applyNumberFormat="1" applyFont="1" applyFill="1" applyBorder="1"/>
    <xf numFmtId="3" fontId="3" fillId="0" borderId="0" xfId="0" applyNumberFormat="1" applyFont="1"/>
    <xf numFmtId="0" fontId="1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3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right"/>
    </xf>
    <xf numFmtId="3" fontId="3" fillId="0" borderId="1" xfId="0" applyNumberFormat="1" applyFont="1" applyBorder="1"/>
    <xf numFmtId="49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3" fillId="0" borderId="1" xfId="0" applyNumberFormat="1" applyFont="1" applyFill="1" applyBorder="1"/>
    <xf numFmtId="49" fontId="4" fillId="0" borderId="1" xfId="0" applyNumberFormat="1" applyFont="1" applyBorder="1" applyAlignment="1">
      <alignment horizontal="right" wrapText="1"/>
    </xf>
    <xf numFmtId="0" fontId="0" fillId="0" borderId="0" xfId="0" applyFill="1"/>
    <xf numFmtId="49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3" fontId="5" fillId="0" borderId="1" xfId="0" applyNumberFormat="1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96FE-6CD7-438A-8057-F0A3DCE749AE}">
  <sheetPr>
    <tabColor theme="4" tint="0.39997558519241921"/>
  </sheetPr>
  <dimension ref="A1:D38"/>
  <sheetViews>
    <sheetView tabSelected="1" workbookViewId="0">
      <selection activeCell="F22" sqref="F22"/>
    </sheetView>
  </sheetViews>
  <sheetFormatPr defaultRowHeight="15" x14ac:dyDescent="0.25"/>
  <cols>
    <col min="1" max="1" width="9.28515625" style="1" customWidth="1"/>
    <col min="2" max="2" width="44.140625" style="1" customWidth="1"/>
    <col min="3" max="3" width="16.42578125" style="2" customWidth="1"/>
    <col min="4" max="4" width="19" style="1" customWidth="1"/>
  </cols>
  <sheetData>
    <row r="1" spans="1:4" x14ac:dyDescent="0.25">
      <c r="C1" s="2" t="s">
        <v>0</v>
      </c>
    </row>
    <row r="2" spans="1:4" x14ac:dyDescent="0.25">
      <c r="C2" s="2" t="s">
        <v>1</v>
      </c>
    </row>
    <row r="5" spans="1:4" ht="29.25" x14ac:dyDescent="0.25">
      <c r="A5" s="3" t="s">
        <v>2</v>
      </c>
      <c r="B5" s="3" t="s">
        <v>3</v>
      </c>
      <c r="C5" s="3" t="s">
        <v>4</v>
      </c>
      <c r="D5" s="3" t="s">
        <v>5</v>
      </c>
    </row>
    <row r="6" spans="1:4" x14ac:dyDescent="0.25">
      <c r="A6" s="4">
        <v>3</v>
      </c>
      <c r="B6" s="5" t="s">
        <v>6</v>
      </c>
      <c r="C6" s="6">
        <f>C7+C12+C15+C16+C11</f>
        <v>6611312</v>
      </c>
      <c r="D6" s="6">
        <f>D7+D12+D15+D16+D11</f>
        <v>6839235</v>
      </c>
    </row>
    <row r="7" spans="1:4" x14ac:dyDescent="0.25">
      <c r="A7" s="4">
        <v>30</v>
      </c>
      <c r="B7" s="7" t="s">
        <v>7</v>
      </c>
      <c r="C7" s="8">
        <f>C8+C9+C10</f>
        <v>3773575</v>
      </c>
      <c r="D7" s="8">
        <f>D8+D9+D10</f>
        <v>3996500</v>
      </c>
    </row>
    <row r="8" spans="1:4" x14ac:dyDescent="0.25">
      <c r="A8" s="4">
        <v>300000</v>
      </c>
      <c r="B8" s="4" t="s">
        <v>8</v>
      </c>
      <c r="C8" s="9">
        <v>3619375</v>
      </c>
      <c r="D8" s="9">
        <v>3842000</v>
      </c>
    </row>
    <row r="9" spans="1:4" x14ac:dyDescent="0.25">
      <c r="A9" s="4">
        <v>303000</v>
      </c>
      <c r="B9" s="4" t="s">
        <v>9</v>
      </c>
      <c r="C9" s="9">
        <v>153000</v>
      </c>
      <c r="D9" s="9">
        <v>153000</v>
      </c>
    </row>
    <row r="10" spans="1:4" x14ac:dyDescent="0.25">
      <c r="A10" s="4">
        <v>304400</v>
      </c>
      <c r="B10" s="4" t="s">
        <v>10</v>
      </c>
      <c r="C10" s="9">
        <v>1200</v>
      </c>
      <c r="D10" s="9">
        <v>1500</v>
      </c>
    </row>
    <row r="11" spans="1:4" x14ac:dyDescent="0.25">
      <c r="A11" s="4">
        <v>32</v>
      </c>
      <c r="B11" s="7" t="s">
        <v>11</v>
      </c>
      <c r="C11" s="8">
        <v>208360</v>
      </c>
      <c r="D11" s="8">
        <v>199935</v>
      </c>
    </row>
    <row r="12" spans="1:4" x14ac:dyDescent="0.25">
      <c r="A12" s="4">
        <v>352</v>
      </c>
      <c r="B12" s="7" t="s">
        <v>12</v>
      </c>
      <c r="C12" s="8">
        <f>C13+C14</f>
        <v>2511617</v>
      </c>
      <c r="D12" s="8">
        <f>D13+D14</f>
        <v>2586966</v>
      </c>
    </row>
    <row r="13" spans="1:4" x14ac:dyDescent="0.25">
      <c r="A13" s="4">
        <v>352001</v>
      </c>
      <c r="B13" s="4" t="s">
        <v>13</v>
      </c>
      <c r="C13" s="9">
        <v>381194</v>
      </c>
      <c r="D13" s="9">
        <v>392630</v>
      </c>
    </row>
    <row r="14" spans="1:4" x14ac:dyDescent="0.25">
      <c r="A14" s="4">
        <v>352000</v>
      </c>
      <c r="B14" s="4" t="s">
        <v>14</v>
      </c>
      <c r="C14" s="9">
        <v>2130423</v>
      </c>
      <c r="D14" s="9">
        <v>2194336</v>
      </c>
    </row>
    <row r="15" spans="1:4" x14ac:dyDescent="0.25">
      <c r="A15" s="4">
        <v>350</v>
      </c>
      <c r="B15" s="7" t="s">
        <v>15</v>
      </c>
      <c r="C15" s="8">
        <v>110760</v>
      </c>
      <c r="D15" s="8">
        <v>49334</v>
      </c>
    </row>
    <row r="16" spans="1:4" x14ac:dyDescent="0.25">
      <c r="A16" s="4">
        <v>38</v>
      </c>
      <c r="B16" s="7" t="s">
        <v>16</v>
      </c>
      <c r="C16" s="8">
        <v>7000</v>
      </c>
      <c r="D16" s="8">
        <v>6500</v>
      </c>
    </row>
    <row r="17" spans="1:4" x14ac:dyDescent="0.25">
      <c r="A17" s="10" t="s">
        <v>17</v>
      </c>
      <c r="B17" s="11" t="s">
        <v>18</v>
      </c>
      <c r="C17" s="12">
        <f>C18+C21</f>
        <v>6336533</v>
      </c>
      <c r="D17" s="12">
        <f>D18+D21</f>
        <v>6431539</v>
      </c>
    </row>
    <row r="18" spans="1:4" x14ac:dyDescent="0.25">
      <c r="A18" s="4">
        <v>4</v>
      </c>
      <c r="B18" s="7" t="s">
        <v>19</v>
      </c>
      <c r="C18" s="8">
        <f>C19+C20</f>
        <v>610500</v>
      </c>
      <c r="D18" s="8">
        <f>D19+D20</f>
        <v>582409</v>
      </c>
    </row>
    <row r="19" spans="1:4" x14ac:dyDescent="0.25">
      <c r="A19" s="4">
        <v>41</v>
      </c>
      <c r="B19" s="4" t="s">
        <v>20</v>
      </c>
      <c r="C19" s="9">
        <v>195760</v>
      </c>
      <c r="D19" s="9">
        <v>184412</v>
      </c>
    </row>
    <row r="20" spans="1:4" x14ac:dyDescent="0.25">
      <c r="A20" s="4">
        <v>45</v>
      </c>
      <c r="B20" s="4" t="s">
        <v>21</v>
      </c>
      <c r="C20" s="9">
        <v>414740</v>
      </c>
      <c r="D20" s="9">
        <v>397997</v>
      </c>
    </row>
    <row r="21" spans="1:4" x14ac:dyDescent="0.25">
      <c r="A21" s="4">
        <v>5.6</v>
      </c>
      <c r="B21" s="7" t="s">
        <v>22</v>
      </c>
      <c r="C21" s="8">
        <f>C22+C23+C24</f>
        <v>5726033</v>
      </c>
      <c r="D21" s="8">
        <f>D22+D23+D24</f>
        <v>5849130</v>
      </c>
    </row>
    <row r="22" spans="1:4" x14ac:dyDescent="0.25">
      <c r="A22" s="4">
        <v>50</v>
      </c>
      <c r="B22" s="4" t="s">
        <v>23</v>
      </c>
      <c r="C22" s="9">
        <v>3607571</v>
      </c>
      <c r="D22" s="9">
        <v>3903202</v>
      </c>
    </row>
    <row r="23" spans="1:4" x14ac:dyDescent="0.25">
      <c r="A23" s="4">
        <v>55</v>
      </c>
      <c r="B23" s="4" t="s">
        <v>24</v>
      </c>
      <c r="C23" s="9">
        <v>2078462</v>
      </c>
      <c r="D23" s="9">
        <v>1905928</v>
      </c>
    </row>
    <row r="24" spans="1:4" x14ac:dyDescent="0.25">
      <c r="A24" s="13">
        <v>60</v>
      </c>
      <c r="B24" s="4" t="s">
        <v>25</v>
      </c>
      <c r="C24" s="9">
        <v>40000</v>
      </c>
      <c r="D24" s="9">
        <v>40000</v>
      </c>
    </row>
    <row r="25" spans="1:4" x14ac:dyDescent="0.25">
      <c r="A25" s="4"/>
      <c r="B25" s="14" t="s">
        <v>26</v>
      </c>
      <c r="C25" s="15">
        <f>C6-C17</f>
        <v>274779</v>
      </c>
      <c r="D25" s="15">
        <f>D6-D17</f>
        <v>407696</v>
      </c>
    </row>
    <row r="26" spans="1:4" x14ac:dyDescent="0.25">
      <c r="A26" s="4"/>
      <c r="B26" s="16" t="s">
        <v>27</v>
      </c>
      <c r="C26" s="17">
        <f>C27+C28+C29+C30+C32+C33</f>
        <v>-510980</v>
      </c>
      <c r="D26" s="17">
        <f>D27+D28+D29+D30+D32+D33+D31</f>
        <v>-845851</v>
      </c>
    </row>
    <row r="27" spans="1:4" x14ac:dyDescent="0.25">
      <c r="A27" s="18">
        <v>38</v>
      </c>
      <c r="B27" s="4" t="s">
        <v>28</v>
      </c>
      <c r="C27" s="9">
        <v>10000</v>
      </c>
      <c r="D27" s="9">
        <v>0</v>
      </c>
    </row>
    <row r="28" spans="1:4" x14ac:dyDescent="0.25">
      <c r="A28" s="4">
        <v>15</v>
      </c>
      <c r="B28" s="4" t="s">
        <v>29</v>
      </c>
      <c r="C28" s="9">
        <v>-557229</v>
      </c>
      <c r="D28" s="9">
        <v>-983520</v>
      </c>
    </row>
    <row r="29" spans="1:4" x14ac:dyDescent="0.25">
      <c r="A29" s="4">
        <v>3502</v>
      </c>
      <c r="B29" s="4" t="s">
        <v>30</v>
      </c>
      <c r="C29" s="9">
        <v>72154</v>
      </c>
      <c r="D29" s="9">
        <v>216269</v>
      </c>
    </row>
    <row r="30" spans="1:4" x14ac:dyDescent="0.25">
      <c r="A30" s="4">
        <v>4502</v>
      </c>
      <c r="B30" s="4" t="s">
        <v>31</v>
      </c>
      <c r="C30" s="9">
        <v>-15000</v>
      </c>
      <c r="D30" s="9">
        <v>-80100</v>
      </c>
    </row>
    <row r="31" spans="1:4" x14ac:dyDescent="0.25">
      <c r="A31" s="4"/>
      <c r="B31" s="4" t="s">
        <v>32</v>
      </c>
      <c r="C31" s="9"/>
      <c r="D31" s="9">
        <v>18300</v>
      </c>
    </row>
    <row r="32" spans="1:4" x14ac:dyDescent="0.25">
      <c r="A32" s="4"/>
      <c r="B32" s="4" t="s">
        <v>33</v>
      </c>
      <c r="C32" s="9">
        <v>200</v>
      </c>
      <c r="D32" s="9">
        <v>600</v>
      </c>
    </row>
    <row r="33" spans="1:4" x14ac:dyDescent="0.25">
      <c r="A33" s="4">
        <v>65</v>
      </c>
      <c r="B33" s="4" t="s">
        <v>34</v>
      </c>
      <c r="C33" s="9">
        <v>-21105</v>
      </c>
      <c r="D33" s="9">
        <v>-17400</v>
      </c>
    </row>
    <row r="34" spans="1:4" x14ac:dyDescent="0.25">
      <c r="A34" s="4"/>
      <c r="B34" s="19" t="s">
        <v>35</v>
      </c>
      <c r="C34" s="15">
        <f>C25+C26</f>
        <v>-236201</v>
      </c>
      <c r="D34" s="15">
        <f>D25+D26</f>
        <v>-438155</v>
      </c>
    </row>
    <row r="35" spans="1:4" x14ac:dyDescent="0.25">
      <c r="A35" s="4"/>
      <c r="B35" s="20" t="s">
        <v>36</v>
      </c>
      <c r="C35" s="17">
        <f>C36+C37</f>
        <v>-352750</v>
      </c>
      <c r="D35" s="17">
        <f>D36+D37</f>
        <v>-352750</v>
      </c>
    </row>
    <row r="36" spans="1:4" x14ac:dyDescent="0.25">
      <c r="A36" s="4"/>
      <c r="B36" s="4" t="s">
        <v>37</v>
      </c>
      <c r="C36" s="9">
        <v>0</v>
      </c>
      <c r="D36" s="9"/>
    </row>
    <row r="37" spans="1:4" x14ac:dyDescent="0.25">
      <c r="A37" s="4"/>
      <c r="B37" s="4" t="s">
        <v>38</v>
      </c>
      <c r="C37" s="9">
        <v>-352750</v>
      </c>
      <c r="D37" s="9">
        <v>-352750</v>
      </c>
    </row>
    <row r="38" spans="1:4" x14ac:dyDescent="0.25">
      <c r="A38" s="4"/>
      <c r="B38" s="21" t="s">
        <v>39</v>
      </c>
      <c r="C38" s="22">
        <f>C26+C35+C25</f>
        <v>-588951</v>
      </c>
      <c r="D38" s="22">
        <f>D26+D35+D25</f>
        <v>-790905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A46E3-867B-4D70-A941-E44AC33A5597}">
  <sheetPr>
    <tabColor theme="9" tint="0.39997558519241921"/>
  </sheetPr>
  <dimension ref="A1:D61"/>
  <sheetViews>
    <sheetView workbookViewId="0">
      <selection activeCell="B52" sqref="B52:D52"/>
    </sheetView>
  </sheetViews>
  <sheetFormatPr defaultRowHeight="15" x14ac:dyDescent="0.25"/>
  <cols>
    <col min="2" max="2" width="36.5703125" style="1" customWidth="1"/>
    <col min="3" max="3" width="10.42578125" style="1" customWidth="1"/>
    <col min="4" max="4" width="21.140625" style="23" customWidth="1"/>
  </cols>
  <sheetData>
    <row r="1" spans="2:4" x14ac:dyDescent="0.25">
      <c r="D1" s="23" t="s">
        <v>40</v>
      </c>
    </row>
    <row r="2" spans="2:4" x14ac:dyDescent="0.25">
      <c r="D2" s="23" t="s">
        <v>1</v>
      </c>
    </row>
    <row r="4" spans="2:4" ht="26.25" x14ac:dyDescent="0.25">
      <c r="B4" s="24" t="s">
        <v>41</v>
      </c>
      <c r="C4" s="25" t="s">
        <v>42</v>
      </c>
      <c r="D4" s="26" t="s">
        <v>43</v>
      </c>
    </row>
    <row r="5" spans="2:4" x14ac:dyDescent="0.25">
      <c r="B5" s="27" t="s">
        <v>44</v>
      </c>
      <c r="C5" s="28" t="s">
        <v>45</v>
      </c>
      <c r="D5" s="29">
        <v>45530</v>
      </c>
    </row>
    <row r="6" spans="2:4" x14ac:dyDescent="0.25">
      <c r="B6" s="27" t="s">
        <v>46</v>
      </c>
      <c r="C6" s="28" t="s">
        <v>47</v>
      </c>
      <c r="D6" s="29">
        <v>358456</v>
      </c>
    </row>
    <row r="7" spans="2:4" x14ac:dyDescent="0.25">
      <c r="B7" s="27" t="s">
        <v>48</v>
      </c>
      <c r="C7" s="28" t="s">
        <v>49</v>
      </c>
      <c r="D7" s="29">
        <v>40000</v>
      </c>
    </row>
    <row r="8" spans="2:4" x14ac:dyDescent="0.25">
      <c r="B8" s="27" t="s">
        <v>50</v>
      </c>
      <c r="C8" s="30" t="s">
        <v>51</v>
      </c>
      <c r="D8" s="29">
        <v>6000</v>
      </c>
    </row>
    <row r="9" spans="2:4" x14ac:dyDescent="0.25">
      <c r="B9" s="27" t="s">
        <v>52</v>
      </c>
      <c r="C9" s="28" t="s">
        <v>53</v>
      </c>
      <c r="D9" s="29">
        <v>28317</v>
      </c>
    </row>
    <row r="10" spans="2:4" x14ac:dyDescent="0.25">
      <c r="B10" s="27" t="s">
        <v>127</v>
      </c>
      <c r="C10" s="28" t="s">
        <v>54</v>
      </c>
      <c r="D10" s="29">
        <v>9768</v>
      </c>
    </row>
    <row r="11" spans="2:4" x14ac:dyDescent="0.25">
      <c r="B11" s="27" t="s">
        <v>128</v>
      </c>
      <c r="C11" s="28" t="s">
        <v>55</v>
      </c>
      <c r="D11" s="29">
        <v>29350</v>
      </c>
    </row>
    <row r="12" spans="2:4" x14ac:dyDescent="0.25">
      <c r="B12" s="27" t="s">
        <v>56</v>
      </c>
      <c r="C12" s="28" t="s">
        <v>57</v>
      </c>
      <c r="D12" s="29">
        <v>3000</v>
      </c>
    </row>
    <row r="13" spans="2:4" x14ac:dyDescent="0.25">
      <c r="B13" s="27" t="s">
        <v>58</v>
      </c>
      <c r="C13" s="28" t="s">
        <v>57</v>
      </c>
      <c r="D13" s="29">
        <v>47000</v>
      </c>
    </row>
    <row r="14" spans="2:4" x14ac:dyDescent="0.25">
      <c r="B14" s="27" t="s">
        <v>59</v>
      </c>
      <c r="C14" s="28" t="s">
        <v>60</v>
      </c>
      <c r="D14" s="29">
        <v>21500</v>
      </c>
    </row>
    <row r="15" spans="2:4" x14ac:dyDescent="0.25">
      <c r="B15" s="31" t="s">
        <v>61</v>
      </c>
      <c r="C15" s="30" t="s">
        <v>60</v>
      </c>
      <c r="D15" s="32">
        <v>199158</v>
      </c>
    </row>
    <row r="16" spans="2:4" x14ac:dyDescent="0.25">
      <c r="B16" s="27" t="s">
        <v>62</v>
      </c>
      <c r="C16" s="28" t="s">
        <v>63</v>
      </c>
      <c r="D16" s="29">
        <v>46000</v>
      </c>
    </row>
    <row r="17" spans="1:4" x14ac:dyDescent="0.25">
      <c r="B17" s="27" t="s">
        <v>129</v>
      </c>
      <c r="C17" s="28" t="s">
        <v>64</v>
      </c>
      <c r="D17" s="29">
        <v>65548</v>
      </c>
    </row>
    <row r="18" spans="1:4" x14ac:dyDescent="0.25">
      <c r="B18" s="27" t="s">
        <v>65</v>
      </c>
      <c r="C18" s="28" t="s">
        <v>64</v>
      </c>
      <c r="D18" s="29">
        <v>60000</v>
      </c>
    </row>
    <row r="19" spans="1:4" x14ac:dyDescent="0.25">
      <c r="B19" s="27" t="s">
        <v>66</v>
      </c>
      <c r="C19" s="28" t="s">
        <v>67</v>
      </c>
      <c r="D19" s="29">
        <v>37000</v>
      </c>
    </row>
    <row r="20" spans="1:4" x14ac:dyDescent="0.25">
      <c r="B20" s="27" t="s">
        <v>68</v>
      </c>
      <c r="C20" s="33" t="s">
        <v>69</v>
      </c>
      <c r="D20" s="29">
        <v>7000</v>
      </c>
    </row>
    <row r="21" spans="1:4" x14ac:dyDescent="0.25">
      <c r="B21" s="27" t="s">
        <v>70</v>
      </c>
      <c r="C21" s="28" t="s">
        <v>69</v>
      </c>
      <c r="D21" s="29">
        <v>20000</v>
      </c>
    </row>
    <row r="22" spans="1:4" x14ac:dyDescent="0.25">
      <c r="B22" s="31" t="s">
        <v>130</v>
      </c>
      <c r="C22" s="28" t="s">
        <v>69</v>
      </c>
      <c r="D22" s="29">
        <v>3600</v>
      </c>
    </row>
    <row r="23" spans="1:4" x14ac:dyDescent="0.25">
      <c r="B23" s="27" t="s">
        <v>71</v>
      </c>
      <c r="C23" s="28" t="s">
        <v>72</v>
      </c>
      <c r="D23" s="29">
        <v>2500</v>
      </c>
    </row>
    <row r="24" spans="1:4" x14ac:dyDescent="0.25">
      <c r="B24" s="27" t="s">
        <v>73</v>
      </c>
      <c r="C24" s="28" t="s">
        <v>74</v>
      </c>
      <c r="D24" s="29">
        <v>3600</v>
      </c>
    </row>
    <row r="25" spans="1:4" x14ac:dyDescent="0.25">
      <c r="B25" s="27" t="s">
        <v>75</v>
      </c>
      <c r="C25" s="28" t="s">
        <v>76</v>
      </c>
      <c r="D25" s="32">
        <v>182800</v>
      </c>
    </row>
    <row r="26" spans="1:4" x14ac:dyDescent="0.25">
      <c r="B26" s="31" t="s">
        <v>131</v>
      </c>
      <c r="C26" s="28"/>
      <c r="D26" s="32">
        <v>150000</v>
      </c>
    </row>
    <row r="27" spans="1:4" x14ac:dyDescent="0.25">
      <c r="A27" s="34"/>
      <c r="B27" s="27" t="s">
        <v>77</v>
      </c>
      <c r="C27" s="28" t="s">
        <v>78</v>
      </c>
      <c r="D27" s="29">
        <v>2000</v>
      </c>
    </row>
    <row r="28" spans="1:4" x14ac:dyDescent="0.25">
      <c r="B28" s="27" t="s">
        <v>79</v>
      </c>
      <c r="C28" s="28" t="s">
        <v>80</v>
      </c>
      <c r="D28" s="29">
        <v>28000</v>
      </c>
    </row>
    <row r="29" spans="1:4" x14ac:dyDescent="0.25">
      <c r="B29" s="27" t="s">
        <v>81</v>
      </c>
      <c r="C29" s="28" t="s">
        <v>82</v>
      </c>
      <c r="D29" s="29">
        <v>189185</v>
      </c>
    </row>
    <row r="30" spans="1:4" x14ac:dyDescent="0.25">
      <c r="B30" s="27" t="s">
        <v>83</v>
      </c>
      <c r="C30" s="28" t="s">
        <v>84</v>
      </c>
      <c r="D30" s="29">
        <v>114117</v>
      </c>
    </row>
    <row r="31" spans="1:4" x14ac:dyDescent="0.25">
      <c r="B31" s="27" t="s">
        <v>85</v>
      </c>
      <c r="C31" s="28" t="s">
        <v>84</v>
      </c>
      <c r="D31" s="29">
        <v>20194</v>
      </c>
    </row>
    <row r="32" spans="1:4" x14ac:dyDescent="0.25">
      <c r="B32" s="31" t="s">
        <v>86</v>
      </c>
      <c r="C32" s="35" t="s">
        <v>87</v>
      </c>
      <c r="D32" s="29">
        <v>8650</v>
      </c>
    </row>
    <row r="33" spans="2:4" x14ac:dyDescent="0.25">
      <c r="B33" s="27" t="s">
        <v>88</v>
      </c>
      <c r="C33" s="28" t="s">
        <v>89</v>
      </c>
      <c r="D33" s="29">
        <v>60000</v>
      </c>
    </row>
    <row r="34" spans="2:4" x14ac:dyDescent="0.25">
      <c r="B34" s="27" t="s">
        <v>90</v>
      </c>
      <c r="C34" s="28" t="s">
        <v>89</v>
      </c>
      <c r="D34" s="29">
        <v>1031085</v>
      </c>
    </row>
    <row r="35" spans="2:4" x14ac:dyDescent="0.25">
      <c r="B35" s="27" t="s">
        <v>137</v>
      </c>
      <c r="C35" s="28" t="s">
        <v>89</v>
      </c>
      <c r="D35" s="29">
        <v>106959</v>
      </c>
    </row>
    <row r="36" spans="2:4" x14ac:dyDescent="0.25">
      <c r="B36" s="27" t="s">
        <v>91</v>
      </c>
      <c r="C36" s="28" t="s">
        <v>92</v>
      </c>
      <c r="D36" s="29">
        <v>62800</v>
      </c>
    </row>
    <row r="37" spans="2:4" x14ac:dyDescent="0.25">
      <c r="B37" s="27" t="s">
        <v>136</v>
      </c>
      <c r="C37" s="28" t="s">
        <v>92</v>
      </c>
      <c r="D37" s="29">
        <v>113240</v>
      </c>
    </row>
    <row r="38" spans="2:4" x14ac:dyDescent="0.25">
      <c r="B38" s="27" t="s">
        <v>93</v>
      </c>
      <c r="C38" s="28" t="s">
        <v>92</v>
      </c>
      <c r="D38" s="29">
        <v>2210323</v>
      </c>
    </row>
    <row r="39" spans="2:4" x14ac:dyDescent="0.25">
      <c r="B39" s="31" t="s">
        <v>94</v>
      </c>
      <c r="C39" s="30" t="s">
        <v>95</v>
      </c>
      <c r="D39" s="32">
        <v>145680</v>
      </c>
    </row>
    <row r="40" spans="2:4" x14ac:dyDescent="0.25">
      <c r="B40" s="27" t="s">
        <v>134</v>
      </c>
      <c r="C40" s="28" t="s">
        <v>95</v>
      </c>
      <c r="D40" s="29">
        <v>93043</v>
      </c>
    </row>
    <row r="41" spans="2:4" x14ac:dyDescent="0.25">
      <c r="B41" s="27" t="s">
        <v>96</v>
      </c>
      <c r="C41" s="28" t="s">
        <v>95</v>
      </c>
      <c r="D41" s="29">
        <v>176911</v>
      </c>
    </row>
    <row r="42" spans="2:4" x14ac:dyDescent="0.25">
      <c r="B42" s="27" t="s">
        <v>97</v>
      </c>
      <c r="C42" s="28" t="s">
        <v>98</v>
      </c>
      <c r="D42" s="29">
        <v>83000</v>
      </c>
    </row>
    <row r="43" spans="2:4" x14ac:dyDescent="0.25">
      <c r="B43" s="27" t="s">
        <v>135</v>
      </c>
      <c r="C43" s="28" t="s">
        <v>99</v>
      </c>
      <c r="D43" s="29">
        <v>7734</v>
      </c>
    </row>
    <row r="44" spans="2:4" x14ac:dyDescent="0.25">
      <c r="B44" s="27" t="s">
        <v>100</v>
      </c>
      <c r="C44" s="28" t="s">
        <v>99</v>
      </c>
      <c r="D44" s="29">
        <v>132700</v>
      </c>
    </row>
    <row r="45" spans="2:4" x14ac:dyDescent="0.25">
      <c r="B45" s="27" t="s">
        <v>101</v>
      </c>
      <c r="C45" s="28" t="s">
        <v>99</v>
      </c>
      <c r="D45" s="29">
        <v>5200</v>
      </c>
    </row>
    <row r="46" spans="2:4" x14ac:dyDescent="0.25">
      <c r="B46" s="27" t="s">
        <v>102</v>
      </c>
      <c r="C46" s="28" t="s">
        <v>103</v>
      </c>
      <c r="D46" s="29">
        <v>50660</v>
      </c>
    </row>
    <row r="47" spans="2:4" x14ac:dyDescent="0.25">
      <c r="B47" s="27" t="s">
        <v>104</v>
      </c>
      <c r="C47" s="28" t="s">
        <v>105</v>
      </c>
      <c r="D47" s="29">
        <v>12557</v>
      </c>
    </row>
    <row r="48" spans="2:4" ht="16.149999999999999" customHeight="1" x14ac:dyDescent="0.25">
      <c r="B48" s="27" t="s">
        <v>106</v>
      </c>
      <c r="C48" s="33" t="s">
        <v>107</v>
      </c>
      <c r="D48" s="29">
        <v>7904</v>
      </c>
    </row>
    <row r="49" spans="2:4" x14ac:dyDescent="0.25">
      <c r="B49" s="27" t="s">
        <v>108</v>
      </c>
      <c r="C49" s="28" t="s">
        <v>109</v>
      </c>
      <c r="D49" s="29">
        <v>55550</v>
      </c>
    </row>
    <row r="50" spans="2:4" ht="26.25" x14ac:dyDescent="0.25">
      <c r="B50" s="31" t="s">
        <v>132</v>
      </c>
      <c r="C50" s="30"/>
      <c r="D50" s="32">
        <v>1000</v>
      </c>
    </row>
    <row r="51" spans="2:4" x14ac:dyDescent="0.25">
      <c r="B51" s="27" t="s">
        <v>110</v>
      </c>
      <c r="C51" s="28" t="s">
        <v>111</v>
      </c>
      <c r="D51" s="29">
        <v>87000</v>
      </c>
    </row>
    <row r="52" spans="2:4" x14ac:dyDescent="0.25">
      <c r="B52" s="31" t="s">
        <v>133</v>
      </c>
      <c r="C52" s="30"/>
      <c r="D52" s="32">
        <v>26000</v>
      </c>
    </row>
    <row r="53" spans="2:4" x14ac:dyDescent="0.25">
      <c r="B53" s="27" t="s">
        <v>112</v>
      </c>
      <c r="C53" s="28" t="s">
        <v>113</v>
      </c>
      <c r="D53" s="29">
        <v>58720</v>
      </c>
    </row>
    <row r="54" spans="2:4" ht="26.25" x14ac:dyDescent="0.25">
      <c r="B54" s="27" t="s">
        <v>114</v>
      </c>
      <c r="C54" s="33" t="s">
        <v>115</v>
      </c>
      <c r="D54" s="29">
        <v>48825</v>
      </c>
    </row>
    <row r="55" spans="2:4" x14ac:dyDescent="0.25">
      <c r="B55" s="31" t="s">
        <v>116</v>
      </c>
      <c r="C55" s="30" t="s">
        <v>115</v>
      </c>
      <c r="D55" s="29">
        <v>45533</v>
      </c>
    </row>
    <row r="56" spans="2:4" x14ac:dyDescent="0.25">
      <c r="B56" s="31" t="s">
        <v>117</v>
      </c>
      <c r="C56" s="28" t="s">
        <v>118</v>
      </c>
      <c r="D56" s="29">
        <v>22177</v>
      </c>
    </row>
    <row r="57" spans="2:4" x14ac:dyDescent="0.25">
      <c r="B57" s="27" t="s">
        <v>119</v>
      </c>
      <c r="C57" s="28" t="s">
        <v>120</v>
      </c>
      <c r="D57" s="29">
        <v>114275</v>
      </c>
    </row>
    <row r="58" spans="2:4" x14ac:dyDescent="0.25">
      <c r="B58" s="31" t="s">
        <v>121</v>
      </c>
      <c r="C58" s="28" t="s">
        <v>122</v>
      </c>
      <c r="D58" s="29">
        <v>13185</v>
      </c>
    </row>
    <row r="59" spans="2:4" x14ac:dyDescent="0.25">
      <c r="B59" s="27" t="s">
        <v>123</v>
      </c>
      <c r="C59" s="28" t="s">
        <v>124</v>
      </c>
      <c r="D59" s="29">
        <v>73303</v>
      </c>
    </row>
    <row r="60" spans="2:4" x14ac:dyDescent="0.25">
      <c r="B60" s="27" t="s">
        <v>125</v>
      </c>
      <c r="C60" s="28" t="s">
        <v>124</v>
      </c>
      <c r="D60" s="29">
        <v>34902</v>
      </c>
    </row>
    <row r="61" spans="2:4" x14ac:dyDescent="0.25">
      <c r="B61" s="36" t="s">
        <v>126</v>
      </c>
      <c r="C61" s="7"/>
      <c r="D61" s="37">
        <f>SUM(D5:D60)-D50-D26-D52</f>
        <v>6431539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lisa 1</vt:lpstr>
      <vt:lpstr>lisa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 Kukk</dc:creator>
  <cp:lastModifiedBy>Mare Kukk</cp:lastModifiedBy>
  <cp:lastPrinted>2018-11-28T11:29:35Z</cp:lastPrinted>
  <dcterms:created xsi:type="dcterms:W3CDTF">2018-11-23T13:23:17Z</dcterms:created>
  <dcterms:modified xsi:type="dcterms:W3CDTF">2018-11-28T11:39:14Z</dcterms:modified>
</cp:coreProperties>
</file>